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<sst xmlns="http://schemas.openxmlformats.org/spreadsheetml/2006/main" count="151" uniqueCount="113">
  <si>
    <t>福州八中大梦书屋店修缮改造</t>
  </si>
  <si>
    <t>工程量清单</t>
  </si>
  <si>
    <t>编号</t>
  </si>
  <si>
    <t>产品名称</t>
  </si>
  <si>
    <t>尺寸(WxDxH)</t>
  </si>
  <si>
    <t>单位</t>
  </si>
  <si>
    <t>数量</t>
  </si>
  <si>
    <t>品牌</t>
  </si>
  <si>
    <t>含税单价</t>
  </si>
  <si>
    <t>金额</t>
  </si>
  <si>
    <t>技术参数</t>
  </si>
  <si>
    <t>参考图片</t>
  </si>
  <si>
    <t>A</t>
  </si>
  <si>
    <t>厨房设备</t>
  </si>
  <si>
    <t>A01</t>
  </si>
  <si>
    <t>油烟净化一体机</t>
  </si>
  <si>
    <t>1800*1000*900</t>
  </si>
  <si>
    <t>台</t>
  </si>
  <si>
    <t>冷水花</t>
  </si>
  <si>
    <t>1、产品采用1.0mm厚不锈钢制作,本机采用整体式结构，采用一体化，无翻转无折叠，净化烹调过程中产生的油雾、气味等有害物质，严格安全测试，从根源上把火灾隐患免除。
2、烹饪时产生的油烟气体，随风机产生的气流，进入高度旋转的网盘，被屏蔽拦截并在其离心作用下分离，废油回收率高达98%。
3、再利用高压电场使黑烟颗粒、臭味荷电分离并吸附与电极上，净化效率可达98%以上，节能环保，油烟排放符合国家排放标准。
4、油烟净化设备采用前端净化，集抽排净化于一体，自动控制功能，满足不同油烟浓度场所需求，只需一键搞定，适用于节能控制，并符合风管出风管道截面积0.16/m²、流速12.6m/s，标杆流量达到6596m³/h的检测标准。
※8、产品采用嵌入式外转子离心风机，具备电控双层保护系统，功率小、风量大，确保抽排顺畅，需满足风机四面测试噪音均≤52db</t>
  </si>
  <si>
    <t>A02</t>
  </si>
  <si>
    <t>不锈钢烟管</t>
  </si>
  <si>
    <t>400*400</t>
  </si>
  <si>
    <t>平方</t>
  </si>
  <si>
    <t>厂制品</t>
  </si>
  <si>
    <t>采用sus201不锈钢板制作</t>
  </si>
  <si>
    <t>A03</t>
  </si>
  <si>
    <t>吊杆</t>
  </si>
  <si>
    <t>套</t>
  </si>
  <si>
    <t>A04</t>
  </si>
  <si>
    <t>后封板</t>
  </si>
  <si>
    <t>L*1000*20</t>
  </si>
  <si>
    <t>米</t>
  </si>
  <si>
    <t>采用sus304不锈钢板制作</t>
  </si>
  <si>
    <t>A05</t>
  </si>
  <si>
    <t>上封板</t>
  </si>
  <si>
    <t>A06</t>
  </si>
  <si>
    <t>不锈钢封板</t>
  </si>
  <si>
    <t>1850*750*50</t>
  </si>
  <si>
    <t>张</t>
  </si>
  <si>
    <t>A07</t>
  </si>
  <si>
    <t>烟管法兰</t>
  </si>
  <si>
    <t>对</t>
  </si>
  <si>
    <t>A08</t>
  </si>
  <si>
    <t>双层平板货架</t>
  </si>
  <si>
    <t>650*600*1720</t>
  </si>
  <si>
    <r>
      <rPr>
        <sz val="10"/>
        <rFont val="Arial"/>
        <charset val="0"/>
      </rPr>
      <t>1</t>
    </r>
    <r>
      <rPr>
        <sz val="10"/>
        <rFont val="宋体"/>
        <charset val="0"/>
      </rPr>
      <t>、采用</t>
    </r>
    <r>
      <rPr>
        <sz val="10"/>
        <rFont val="Arial"/>
        <charset val="0"/>
      </rPr>
      <t>SUS304</t>
    </r>
    <r>
      <rPr>
        <sz val="10"/>
        <rFont val="宋体"/>
        <charset val="0"/>
      </rPr>
      <t>不锈钢板制作，厚度</t>
    </r>
    <r>
      <rPr>
        <sz val="10"/>
        <rFont val="Arial"/>
        <charset val="0"/>
      </rPr>
      <t>1.2mm</t>
    </r>
    <r>
      <rPr>
        <sz val="10"/>
        <rFont val="宋体"/>
        <charset val="0"/>
      </rPr>
      <t>，</t>
    </r>
    <r>
      <rPr>
        <sz val="10"/>
        <rFont val="Arial"/>
        <charset val="0"/>
      </rPr>
      <t xml:space="preserve">
2</t>
    </r>
    <r>
      <rPr>
        <sz val="10"/>
        <rFont val="宋体"/>
        <charset val="0"/>
      </rPr>
      <t>、下带两条不锈钢板制作的加固槽；板材厚度</t>
    </r>
    <r>
      <rPr>
        <sz val="10"/>
        <rFont val="Arial"/>
        <charset val="0"/>
      </rPr>
      <t>1.0mm;
3</t>
    </r>
    <r>
      <rPr>
        <sz val="10"/>
        <rFont val="宋体"/>
        <charset val="0"/>
      </rPr>
      <t>、层板、底板：采用不锈钢板制作，厚度</t>
    </r>
    <r>
      <rPr>
        <sz val="10"/>
        <rFont val="Arial"/>
        <charset val="0"/>
      </rPr>
      <t>1.0mm</t>
    </r>
    <r>
      <rPr>
        <sz val="10"/>
        <rFont val="宋体"/>
        <charset val="0"/>
      </rPr>
      <t>，</t>
    </r>
    <r>
      <rPr>
        <sz val="10"/>
        <rFont val="Arial"/>
        <charset val="0"/>
      </rPr>
      <t xml:space="preserve">
4</t>
    </r>
    <r>
      <rPr>
        <sz val="10"/>
        <rFont val="宋体"/>
        <charset val="0"/>
      </rPr>
      <t>、侧板：采用不锈钢板制作，厚度</t>
    </r>
    <r>
      <rPr>
        <sz val="10"/>
        <rFont val="Arial"/>
        <charset val="0"/>
      </rPr>
      <t>1.0mm</t>
    </r>
    <r>
      <rPr>
        <sz val="10"/>
        <rFont val="宋体"/>
        <charset val="0"/>
      </rPr>
      <t>；</t>
    </r>
    <r>
      <rPr>
        <sz val="10"/>
        <rFont val="Arial"/>
        <charset val="0"/>
      </rPr>
      <t xml:space="preserve">
5</t>
    </r>
    <r>
      <rPr>
        <sz val="10"/>
        <rFont val="宋体"/>
        <charset val="0"/>
      </rPr>
      <t>、立腿：采用</t>
    </r>
    <r>
      <rPr>
        <sz val="10"/>
        <rFont val="Arial"/>
        <charset val="0"/>
      </rPr>
      <t>Φ51mm</t>
    </r>
    <r>
      <rPr>
        <sz val="10"/>
        <rFont val="宋体"/>
        <charset val="0"/>
      </rPr>
      <t>不锈钢重力脚</t>
    </r>
  </si>
  <si>
    <t>定制</t>
  </si>
  <si>
    <t>A09</t>
  </si>
  <si>
    <t>三星水池连垃圾桶柜</t>
  </si>
  <si>
    <t>1800*700*800+150</t>
  </si>
  <si>
    <r>
      <rPr>
        <sz val="10"/>
        <rFont val="Arial"/>
        <charset val="0"/>
      </rPr>
      <t>1</t>
    </r>
    <r>
      <rPr>
        <sz val="10"/>
        <rFont val="宋体"/>
        <charset val="0"/>
      </rPr>
      <t>、台面采用</t>
    </r>
    <r>
      <rPr>
        <sz val="10"/>
        <rFont val="Arial"/>
        <charset val="0"/>
      </rPr>
      <t>SUS304</t>
    </r>
    <r>
      <rPr>
        <sz val="10"/>
        <rFont val="宋体"/>
        <charset val="0"/>
      </rPr>
      <t>不锈钢制作，板厚</t>
    </r>
    <r>
      <rPr>
        <sz val="10"/>
        <rFont val="Arial"/>
        <charset val="0"/>
      </rPr>
      <t>1.2mm</t>
    </r>
    <r>
      <rPr>
        <sz val="10"/>
        <rFont val="宋体"/>
        <charset val="0"/>
      </rPr>
      <t>，</t>
    </r>
    <r>
      <rPr>
        <sz val="10"/>
        <rFont val="Arial"/>
        <charset val="0"/>
      </rPr>
      <t xml:space="preserve">
2</t>
    </r>
    <r>
      <rPr>
        <sz val="10"/>
        <rFont val="宋体"/>
        <charset val="0"/>
      </rPr>
      <t>、星盆</t>
    </r>
    <r>
      <rPr>
        <sz val="10"/>
        <rFont val="Arial"/>
        <charset val="0"/>
      </rPr>
      <t>500*500*280mm
3</t>
    </r>
    <r>
      <rPr>
        <sz val="10"/>
        <rFont val="宋体"/>
        <charset val="0"/>
      </rPr>
      <t>、配冷热水龙头，下水管，下水口</t>
    </r>
    <r>
      <rPr>
        <sz val="10"/>
        <rFont val="Arial"/>
        <charset val="0"/>
      </rPr>
      <t xml:space="preserve">
4</t>
    </r>
    <r>
      <rPr>
        <sz val="10"/>
        <rFont val="宋体"/>
        <charset val="0"/>
      </rPr>
      <t>、四脚是拆装，</t>
    </r>
    <r>
      <rPr>
        <sz val="10"/>
        <rFont val="Arial"/>
        <charset val="0"/>
      </rPr>
      <t>48MM</t>
    </r>
    <r>
      <rPr>
        <sz val="10"/>
        <rFont val="宋体"/>
        <charset val="0"/>
      </rPr>
      <t>套</t>
    </r>
    <r>
      <rPr>
        <sz val="10"/>
        <rFont val="Arial"/>
        <charset val="0"/>
      </rPr>
      <t>42</t>
    </r>
    <r>
      <rPr>
        <sz val="10"/>
        <rFont val="宋体"/>
        <charset val="0"/>
      </rPr>
      <t>的圆腿可调节</t>
    </r>
  </si>
  <si>
    <t>定制：第一个水池450*470*250</t>
  </si>
  <si>
    <t>A10</t>
  </si>
  <si>
    <t>垃圾桶柜</t>
  </si>
  <si>
    <t>450*800*790</t>
  </si>
  <si>
    <t>A11</t>
  </si>
  <si>
    <t>四层平板货架</t>
  </si>
  <si>
    <t>1000*500*1700</t>
  </si>
  <si>
    <t>定制：净空500mm</t>
  </si>
  <si>
    <t>A12</t>
  </si>
  <si>
    <t>安装搬运综合费</t>
  </si>
  <si>
    <t>项</t>
  </si>
  <si>
    <t>小计：</t>
  </si>
  <si>
    <t>B</t>
  </si>
  <si>
    <t>综合改造</t>
  </si>
  <si>
    <t>B01</t>
  </si>
  <si>
    <t>吧台</t>
  </si>
  <si>
    <t>(1)吧台高1000mm
(2)台面、外侧板：大理石，隔板：木饰面生态板18mm厚，柜门：木饰面生态板18mm厚
(3)铜合页、拉手</t>
  </si>
  <si>
    <t>B02</t>
  </si>
  <si>
    <t>岛台</t>
  </si>
  <si>
    <t>3600*1200</t>
  </si>
  <si>
    <t>组</t>
  </si>
  <si>
    <t>隔层板、立板：木饰面生态板20mm厚，台面：木饰面生态板40mm厚</t>
  </si>
  <si>
    <t>B03</t>
  </si>
  <si>
    <t>窗帘</t>
  </si>
  <si>
    <t>3.1*4*3</t>
  </si>
  <si>
    <r>
      <rPr>
        <sz val="10"/>
        <rFont val="Arial"/>
        <charset val="0"/>
      </rPr>
      <t>1.</t>
    </r>
    <r>
      <rPr>
        <sz val="10"/>
        <rFont val="宋体"/>
        <charset val="0"/>
      </rPr>
      <t>布艺窗帘，款式根据业主要求确定；</t>
    </r>
  </si>
  <si>
    <t>B04</t>
  </si>
  <si>
    <t>平板灯</t>
  </si>
  <si>
    <r>
      <rPr>
        <sz val="10"/>
        <rFont val="宋体"/>
        <charset val="0"/>
      </rPr>
      <t>材质：</t>
    </r>
    <r>
      <rPr>
        <sz val="10"/>
        <rFont val="Arial"/>
        <charset val="0"/>
      </rPr>
      <t>600×1200</t>
    </r>
    <r>
      <rPr>
        <sz val="10"/>
        <rFont val="宋体"/>
        <charset val="0"/>
      </rPr>
      <t>面板灯，</t>
    </r>
    <r>
      <rPr>
        <sz val="10"/>
        <rFont val="Arial"/>
        <charset val="0"/>
      </rPr>
      <t>4000K</t>
    </r>
    <r>
      <rPr>
        <sz val="10"/>
        <rFont val="宋体"/>
        <charset val="0"/>
      </rPr>
      <t>色温，品牌灯</t>
    </r>
  </si>
  <si>
    <t>B05</t>
  </si>
  <si>
    <t>电路改造</t>
  </si>
  <si>
    <t>材料和工</t>
  </si>
  <si>
    <t>含施工费和材料费</t>
  </si>
  <si>
    <t>B06</t>
  </si>
  <si>
    <t>轨道灯</t>
  </si>
  <si>
    <t>轨道射灯+轨道</t>
  </si>
  <si>
    <t>B07</t>
  </si>
  <si>
    <t>探头</t>
  </si>
  <si>
    <t>摄像头+网线布线+安装</t>
  </si>
  <si>
    <t>监控总机在仓库</t>
  </si>
  <si>
    <t>B08</t>
  </si>
  <si>
    <t>排水改造</t>
  </si>
  <si>
    <t>含工和材料</t>
  </si>
  <si>
    <t>厨房、三星洗手台和咖啡机排水改造</t>
  </si>
  <si>
    <t>B09</t>
  </si>
  <si>
    <t>土工改造</t>
  </si>
  <si>
    <t>1.咖啡机排水通路改造。2.排烟系统打墙洞和修复</t>
  </si>
  <si>
    <t>B10</t>
  </si>
  <si>
    <t>安装搬运费</t>
  </si>
  <si>
    <t>安装灯和材料搬运等</t>
  </si>
  <si>
    <t>B11</t>
  </si>
  <si>
    <t>保洁</t>
  </si>
  <si>
    <t>施工卫生清洁</t>
  </si>
  <si>
    <t>B12</t>
  </si>
  <si>
    <t>B13</t>
  </si>
  <si>
    <t>税收</t>
  </si>
  <si>
    <t>工程9%</t>
  </si>
  <si>
    <t>B14</t>
  </si>
  <si>
    <t>管理费</t>
  </si>
  <si>
    <t>本项综合改造合计：</t>
  </si>
  <si>
    <t>A+B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</si>
</sst>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28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263525</xdr:colOff>
      <xdr:row>4</xdr:row>
      <xdr:rowOff>384810</xdr:rowOff>
    </xdr:from>
    <xdr:to>
      <xdr:col>9</xdr:col>
      <xdr:colOff>1154430</xdr:colOff>
      <xdr:row>4</xdr:row>
      <xdr:rowOff>1189355</xdr:rowOff>
    </xdr:to>
    <xdr:pic>
      <xdr:nvPicPr>
        <xdr:cNvPr id="2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45625" y="2543810"/>
          <a:ext cx="890905" cy="804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511175</xdr:colOff>
      <xdr:row>5</xdr:row>
      <xdr:rowOff>45085</xdr:rowOff>
    </xdr:from>
    <xdr:to>
      <xdr:col>9</xdr:col>
      <xdr:colOff>1069340</xdr:colOff>
      <xdr:row>5</xdr:row>
      <xdr:rowOff>548005</xdr:rowOff>
    </xdr:to>
    <xdr:pic>
      <xdr:nvPicPr>
        <xdr:cNvPr id="3" name="Picture 100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693275" y="5353685"/>
          <a:ext cx="558165" cy="502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600710</xdr:colOff>
      <xdr:row>6</xdr:row>
      <xdr:rowOff>67310</xdr:rowOff>
    </xdr:from>
    <xdr:to>
      <xdr:col>9</xdr:col>
      <xdr:colOff>835025</xdr:colOff>
      <xdr:row>6</xdr:row>
      <xdr:rowOff>659765</xdr:rowOff>
    </xdr:to>
    <xdr:pic>
      <xdr:nvPicPr>
        <xdr:cNvPr id="4" name="Picture 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 rot="5400000">
          <a:off x="9603740" y="6189980"/>
          <a:ext cx="592455" cy="2343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topLeftCell="A12" workbookViewId="0">
      <selection activeCell="I21" sqref="I21:I25"/>
    </sheetView>
  </sheetViews>
  <sheetFormatPr defaultColWidth="24.5083333333333" defaultRowHeight="72" customHeight="1"/>
  <cols>
    <col min="1" max="1" width="4.5" style="1" customWidth="1"/>
    <col min="2" max="2" width="15" style="1" customWidth="1"/>
    <col min="3" max="3" width="14.75" style="1" customWidth="1"/>
    <col min="4" max="5" width="4.75" style="1" customWidth="1"/>
    <col min="6" max="6" width="6.875" style="1" customWidth="1"/>
    <col min="7" max="7" width="7.875" style="1" customWidth="1"/>
    <col min="8" max="8" width="11.875" style="1" customWidth="1"/>
    <col min="9" max="9" width="50.125" style="2" customWidth="1"/>
    <col min="10" max="10" width="17" style="1" customWidth="1"/>
    <col min="11" max="16383" width="24.5083333333333" style="1" customWidth="1"/>
    <col min="16384" max="16384" width="24.5083333333333" style="1"/>
  </cols>
  <sheetData>
    <row r="1" ht="40" customHeight="1" spans="3:9">
      <c r="C1" s="3" t="s">
        <v>0</v>
      </c>
      <c r="D1" s="3"/>
      <c r="E1" s="3"/>
      <c r="F1" s="3"/>
      <c r="G1" s="3"/>
      <c r="H1" s="3"/>
      <c r="I1" s="3"/>
    </row>
    <row r="2" ht="46" customHeight="1" spans="3:9">
      <c r="C2" s="3" t="s">
        <v>1</v>
      </c>
      <c r="D2" s="3"/>
      <c r="E2" s="3"/>
      <c r="F2" s="3"/>
      <c r="G2" s="3"/>
      <c r="H2" s="3"/>
      <c r="I2" s="3"/>
    </row>
    <row r="3" ht="42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  <c r="I3" s="4" t="s">
        <v>10</v>
      </c>
      <c r="J3" s="4" t="s">
        <v>11</v>
      </c>
    </row>
    <row r="4" ht="42" customHeight="1" spans="1:10">
      <c r="A4" s="4" t="s">
        <v>12</v>
      </c>
      <c r="B4" s="6" t="s">
        <v>13</v>
      </c>
      <c r="C4" s="7"/>
      <c r="D4" s="7"/>
      <c r="E4" s="7"/>
      <c r="F4" s="7"/>
      <c r="G4" s="7"/>
      <c r="H4" s="7"/>
      <c r="I4" s="7"/>
      <c r="J4" s="23"/>
    </row>
    <row r="5" ht="248" customHeight="1" spans="1:10">
      <c r="A5" s="8" t="s">
        <v>14</v>
      </c>
      <c r="B5" s="8" t="s">
        <v>15</v>
      </c>
      <c r="C5" s="8" t="s">
        <v>16</v>
      </c>
      <c r="D5" s="8" t="s">
        <v>17</v>
      </c>
      <c r="E5" s="8">
        <v>1</v>
      </c>
      <c r="F5" s="8" t="s">
        <v>18</v>
      </c>
      <c r="G5" s="8"/>
      <c r="H5" s="8">
        <f>E5*G5</f>
        <v>0</v>
      </c>
      <c r="I5" s="24" t="s">
        <v>19</v>
      </c>
      <c r="J5" s="8"/>
    </row>
    <row r="6" ht="50" customHeight="1" spans="1:10">
      <c r="A6" s="8" t="s">
        <v>20</v>
      </c>
      <c r="B6" s="4" t="s">
        <v>21</v>
      </c>
      <c r="C6" s="4" t="s">
        <v>22</v>
      </c>
      <c r="D6" s="4" t="s">
        <v>23</v>
      </c>
      <c r="E6" s="4">
        <v>10</v>
      </c>
      <c r="F6" s="4" t="s">
        <v>24</v>
      </c>
      <c r="G6" s="4"/>
      <c r="H6" s="4">
        <f t="shared" ref="H6:H16" si="0">G6*E6</f>
        <v>0</v>
      </c>
      <c r="I6" s="25" t="s">
        <v>25</v>
      </c>
      <c r="J6" s="8"/>
    </row>
    <row r="7" ht="56" customHeight="1" spans="1:10">
      <c r="A7" s="8" t="s">
        <v>26</v>
      </c>
      <c r="B7" s="8" t="s">
        <v>27</v>
      </c>
      <c r="C7" s="8"/>
      <c r="D7" s="8" t="s">
        <v>28</v>
      </c>
      <c r="E7" s="8">
        <v>1</v>
      </c>
      <c r="F7" s="8" t="s">
        <v>24</v>
      </c>
      <c r="G7" s="8"/>
      <c r="H7" s="8">
        <f t="shared" si="0"/>
        <v>0</v>
      </c>
      <c r="I7" s="26"/>
      <c r="J7" s="8"/>
    </row>
    <row r="8" ht="42" customHeight="1" spans="1:10">
      <c r="A8" s="8" t="s">
        <v>29</v>
      </c>
      <c r="B8" s="8" t="s">
        <v>30</v>
      </c>
      <c r="C8" s="8" t="s">
        <v>31</v>
      </c>
      <c r="D8" s="8" t="s">
        <v>32</v>
      </c>
      <c r="E8" s="8">
        <v>2</v>
      </c>
      <c r="F8" s="8" t="s">
        <v>24</v>
      </c>
      <c r="G8" s="8"/>
      <c r="H8" s="8">
        <f t="shared" si="0"/>
        <v>0</v>
      </c>
      <c r="I8" s="26" t="s">
        <v>33</v>
      </c>
      <c r="J8" s="8"/>
    </row>
    <row r="9" ht="42" customHeight="1" spans="1:10">
      <c r="A9" s="8" t="s">
        <v>34</v>
      </c>
      <c r="B9" s="8" t="s">
        <v>35</v>
      </c>
      <c r="C9" s="8" t="s">
        <v>31</v>
      </c>
      <c r="D9" s="8" t="s">
        <v>32</v>
      </c>
      <c r="E9" s="8">
        <v>2</v>
      </c>
      <c r="F9" s="8" t="s">
        <v>24</v>
      </c>
      <c r="G9" s="8"/>
      <c r="H9" s="8">
        <f t="shared" si="0"/>
        <v>0</v>
      </c>
      <c r="I9" s="26" t="s">
        <v>33</v>
      </c>
      <c r="J9" s="8"/>
    </row>
    <row r="10" ht="42" customHeight="1" spans="1:10">
      <c r="A10" s="8" t="s">
        <v>36</v>
      </c>
      <c r="B10" s="8" t="s">
        <v>37</v>
      </c>
      <c r="C10" s="8" t="s">
        <v>38</v>
      </c>
      <c r="D10" s="8" t="s">
        <v>39</v>
      </c>
      <c r="E10" s="8">
        <v>1</v>
      </c>
      <c r="F10" s="8" t="s">
        <v>24</v>
      </c>
      <c r="G10" s="8"/>
      <c r="H10" s="8">
        <f t="shared" si="0"/>
        <v>0</v>
      </c>
      <c r="I10" s="26" t="s">
        <v>33</v>
      </c>
      <c r="J10" s="8"/>
    </row>
    <row r="11" ht="42" customHeight="1" spans="1:10">
      <c r="A11" s="8" t="s">
        <v>40</v>
      </c>
      <c r="B11" s="8" t="s">
        <v>41</v>
      </c>
      <c r="C11" s="8"/>
      <c r="D11" s="8" t="s">
        <v>42</v>
      </c>
      <c r="E11" s="8">
        <v>8</v>
      </c>
      <c r="F11" s="8" t="s">
        <v>24</v>
      </c>
      <c r="G11" s="8"/>
      <c r="H11" s="8">
        <f t="shared" si="0"/>
        <v>0</v>
      </c>
      <c r="I11" s="26"/>
      <c r="J11" s="8"/>
    </row>
    <row r="12" customHeight="1" spans="1:10">
      <c r="A12" s="8" t="s">
        <v>43</v>
      </c>
      <c r="B12" s="8" t="s">
        <v>44</v>
      </c>
      <c r="C12" s="8" t="s">
        <v>45</v>
      </c>
      <c r="D12" s="8" t="s">
        <v>17</v>
      </c>
      <c r="E12" s="8">
        <v>1</v>
      </c>
      <c r="F12" s="8" t="s">
        <v>24</v>
      </c>
      <c r="G12" s="8"/>
      <c r="H12" s="8">
        <f t="shared" si="0"/>
        <v>0</v>
      </c>
      <c r="I12" s="27" t="s">
        <v>46</v>
      </c>
      <c r="J12" s="8" t="s">
        <v>47</v>
      </c>
    </row>
    <row r="13" ht="58" customHeight="1" spans="1:10">
      <c r="A13" s="8" t="s">
        <v>48</v>
      </c>
      <c r="B13" s="9" t="s">
        <v>49</v>
      </c>
      <c r="C13" s="9" t="s">
        <v>50</v>
      </c>
      <c r="D13" s="8" t="s">
        <v>17</v>
      </c>
      <c r="E13" s="8">
        <v>1</v>
      </c>
      <c r="F13" s="8" t="s">
        <v>24</v>
      </c>
      <c r="G13" s="8"/>
      <c r="H13" s="8">
        <f t="shared" si="0"/>
        <v>0</v>
      </c>
      <c r="I13" s="27" t="s">
        <v>51</v>
      </c>
      <c r="J13" s="9" t="s">
        <v>52</v>
      </c>
    </row>
    <row r="14" ht="69" customHeight="1" spans="1:10">
      <c r="A14" s="8" t="s">
        <v>53</v>
      </c>
      <c r="B14" s="8" t="s">
        <v>54</v>
      </c>
      <c r="C14" s="8" t="s">
        <v>55</v>
      </c>
      <c r="D14" s="8" t="s">
        <v>17</v>
      </c>
      <c r="E14" s="8">
        <v>1</v>
      </c>
      <c r="F14" s="8" t="s">
        <v>24</v>
      </c>
      <c r="G14" s="8"/>
      <c r="H14" s="8">
        <f t="shared" si="0"/>
        <v>0</v>
      </c>
      <c r="I14" s="27" t="s">
        <v>46</v>
      </c>
      <c r="J14" s="8" t="s">
        <v>47</v>
      </c>
    </row>
    <row r="15" ht="66" customHeight="1" spans="1:10">
      <c r="A15" s="10" t="s">
        <v>56</v>
      </c>
      <c r="B15" s="10" t="s">
        <v>57</v>
      </c>
      <c r="C15" s="10" t="s">
        <v>58</v>
      </c>
      <c r="D15" s="10" t="s">
        <v>17</v>
      </c>
      <c r="E15" s="10">
        <v>1</v>
      </c>
      <c r="F15" s="10" t="s">
        <v>24</v>
      </c>
      <c r="G15" s="10"/>
      <c r="H15" s="8">
        <f t="shared" si="0"/>
        <v>0</v>
      </c>
      <c r="I15" s="28" t="s">
        <v>46</v>
      </c>
      <c r="J15" s="10" t="s">
        <v>59</v>
      </c>
    </row>
    <row r="16" ht="42" customHeight="1" spans="1:10">
      <c r="A16" s="8" t="s">
        <v>60</v>
      </c>
      <c r="B16" s="9" t="s">
        <v>61</v>
      </c>
      <c r="C16" s="8"/>
      <c r="D16" s="8" t="s">
        <v>62</v>
      </c>
      <c r="E16" s="8">
        <v>1</v>
      </c>
      <c r="F16" s="8"/>
      <c r="G16" s="8"/>
      <c r="H16" s="8">
        <f t="shared" si="0"/>
        <v>0</v>
      </c>
      <c r="I16" s="29"/>
      <c r="J16" s="10"/>
    </row>
    <row r="17" ht="42" customHeight="1" spans="1:10">
      <c r="A17" s="11" t="s">
        <v>63</v>
      </c>
      <c r="B17" s="12"/>
      <c r="C17" s="12"/>
      <c r="D17" s="12"/>
      <c r="E17" s="12"/>
      <c r="F17" s="12"/>
      <c r="G17" s="13"/>
      <c r="H17" s="8">
        <f>SUM(H5:H16)</f>
        <v>0</v>
      </c>
      <c r="I17" s="26"/>
      <c r="J17" s="8"/>
    </row>
    <row r="18" ht="42" customHeight="1" spans="1:10">
      <c r="A18" s="8" t="s">
        <v>64</v>
      </c>
      <c r="B18" s="14" t="s">
        <v>65</v>
      </c>
      <c r="C18" s="15"/>
      <c r="D18" s="15"/>
      <c r="E18" s="15"/>
      <c r="F18" s="15"/>
      <c r="G18" s="15"/>
      <c r="H18" s="15"/>
      <c r="I18" s="15"/>
      <c r="J18" s="30"/>
    </row>
    <row r="19" ht="56" customHeight="1" spans="1:10">
      <c r="A19" s="8" t="s">
        <v>66</v>
      </c>
      <c r="B19" s="8" t="s">
        <v>67</v>
      </c>
      <c r="C19" s="8">
        <v>12.25</v>
      </c>
      <c r="D19" s="8" t="s">
        <v>32</v>
      </c>
      <c r="E19" s="8">
        <v>12.25</v>
      </c>
      <c r="F19" s="8" t="s">
        <v>47</v>
      </c>
      <c r="G19" s="8"/>
      <c r="H19" s="8">
        <f>G19*E19</f>
        <v>0</v>
      </c>
      <c r="I19" s="31" t="s">
        <v>68</v>
      </c>
      <c r="J19" s="8"/>
    </row>
    <row r="20" ht="42" customHeight="1" spans="1:10">
      <c r="A20" s="8" t="s">
        <v>69</v>
      </c>
      <c r="B20" s="8" t="s">
        <v>70</v>
      </c>
      <c r="C20" s="8" t="s">
        <v>71</v>
      </c>
      <c r="D20" s="8" t="s">
        <v>72</v>
      </c>
      <c r="E20" s="8">
        <v>1</v>
      </c>
      <c r="F20" s="8" t="s">
        <v>47</v>
      </c>
      <c r="G20" s="8"/>
      <c r="H20" s="8">
        <f>G20*E20</f>
        <v>0</v>
      </c>
      <c r="I20" s="31" t="s">
        <v>73</v>
      </c>
      <c r="J20" s="8"/>
    </row>
    <row r="21" ht="42" customHeight="1" spans="1:10">
      <c r="A21" s="8" t="s">
        <v>74</v>
      </c>
      <c r="B21" s="8" t="s">
        <v>75</v>
      </c>
      <c r="C21" s="8" t="s">
        <v>76</v>
      </c>
      <c r="D21" s="8" t="s">
        <v>32</v>
      </c>
      <c r="E21" s="8">
        <v>37.2</v>
      </c>
      <c r="F21" s="8"/>
      <c r="G21" s="8"/>
      <c r="H21" s="8">
        <f>G21*E21</f>
        <v>0</v>
      </c>
      <c r="I21" s="32" t="s">
        <v>77</v>
      </c>
      <c r="J21" s="8"/>
    </row>
    <row r="22" ht="42" customHeight="1" spans="1:10">
      <c r="A22" s="16" t="s">
        <v>78</v>
      </c>
      <c r="B22" s="8" t="s">
        <v>79</v>
      </c>
      <c r="C22" s="8"/>
      <c r="D22" s="8" t="s">
        <v>17</v>
      </c>
      <c r="E22" s="8">
        <v>36</v>
      </c>
      <c r="F22" s="8"/>
      <c r="G22" s="8"/>
      <c r="H22" s="8">
        <f>G22*E22</f>
        <v>0</v>
      </c>
      <c r="I22" s="31" t="s">
        <v>80</v>
      </c>
      <c r="J22" s="8"/>
    </row>
    <row r="23" ht="42" customHeight="1" spans="1:10">
      <c r="A23" s="8" t="s">
        <v>81</v>
      </c>
      <c r="B23" s="8" t="s">
        <v>82</v>
      </c>
      <c r="C23" s="8" t="s">
        <v>83</v>
      </c>
      <c r="D23" s="8" t="s">
        <v>62</v>
      </c>
      <c r="E23" s="8">
        <v>1</v>
      </c>
      <c r="F23" s="17"/>
      <c r="G23" s="8"/>
      <c r="H23" s="8">
        <f t="shared" ref="H23:H29" si="1">G23*E23</f>
        <v>0</v>
      </c>
      <c r="I23" s="26" t="s">
        <v>84</v>
      </c>
      <c r="J23" s="8"/>
    </row>
    <row r="24" ht="42" customHeight="1" spans="1:10">
      <c r="A24" s="18" t="s">
        <v>85</v>
      </c>
      <c r="B24" s="18" t="s">
        <v>86</v>
      </c>
      <c r="C24" s="18" t="s">
        <v>87</v>
      </c>
      <c r="D24" s="18" t="s">
        <v>32</v>
      </c>
      <c r="E24" s="18">
        <v>12</v>
      </c>
      <c r="F24" s="18"/>
      <c r="G24" s="18"/>
      <c r="H24" s="18">
        <f t="shared" si="1"/>
        <v>0</v>
      </c>
      <c r="I24" s="33" t="s">
        <v>84</v>
      </c>
      <c r="J24" s="18"/>
    </row>
    <row r="25" ht="42" customHeight="1" spans="1:10">
      <c r="A25" s="8" t="s">
        <v>88</v>
      </c>
      <c r="B25" s="8" t="s">
        <v>89</v>
      </c>
      <c r="C25" s="9" t="s">
        <v>90</v>
      </c>
      <c r="D25" s="8" t="s">
        <v>62</v>
      </c>
      <c r="E25" s="8">
        <v>1</v>
      </c>
      <c r="F25" s="8"/>
      <c r="G25" s="8"/>
      <c r="H25" s="8">
        <f t="shared" si="1"/>
        <v>0</v>
      </c>
      <c r="I25" s="26" t="s">
        <v>84</v>
      </c>
      <c r="J25" s="8" t="s">
        <v>91</v>
      </c>
    </row>
    <row r="26" ht="42" customHeight="1" spans="1:10">
      <c r="A26" s="8" t="s">
        <v>92</v>
      </c>
      <c r="B26" s="8" t="s">
        <v>93</v>
      </c>
      <c r="C26" s="8" t="s">
        <v>94</v>
      </c>
      <c r="D26" s="8" t="s">
        <v>62</v>
      </c>
      <c r="E26" s="8">
        <v>1</v>
      </c>
      <c r="F26" s="8"/>
      <c r="G26" s="8"/>
      <c r="H26" s="8">
        <f t="shared" si="1"/>
        <v>0</v>
      </c>
      <c r="I26" s="26" t="s">
        <v>95</v>
      </c>
      <c r="J26" s="8"/>
    </row>
    <row r="27" ht="42" customHeight="1" spans="1:10">
      <c r="A27" s="8" t="s">
        <v>96</v>
      </c>
      <c r="B27" s="8" t="s">
        <v>97</v>
      </c>
      <c r="C27" s="8" t="s">
        <v>94</v>
      </c>
      <c r="D27" s="8" t="s">
        <v>62</v>
      </c>
      <c r="E27" s="8">
        <v>1</v>
      </c>
      <c r="F27" s="17"/>
      <c r="G27" s="8"/>
      <c r="H27" s="8">
        <f t="shared" si="1"/>
        <v>0</v>
      </c>
      <c r="I27" s="26" t="s">
        <v>98</v>
      </c>
      <c r="J27" s="8"/>
    </row>
    <row r="28" ht="42" customHeight="1" spans="1:10">
      <c r="A28" s="8" t="s">
        <v>99</v>
      </c>
      <c r="B28" s="8" t="s">
        <v>100</v>
      </c>
      <c r="C28" s="8"/>
      <c r="D28" s="8" t="s">
        <v>62</v>
      </c>
      <c r="E28" s="8">
        <v>1</v>
      </c>
      <c r="F28" s="17"/>
      <c r="G28" s="8"/>
      <c r="H28" s="8">
        <f t="shared" si="1"/>
        <v>0</v>
      </c>
      <c r="I28" s="26" t="s">
        <v>101</v>
      </c>
      <c r="J28" s="8"/>
    </row>
    <row r="29" ht="42" customHeight="1" spans="1:10">
      <c r="A29" s="8" t="s">
        <v>102</v>
      </c>
      <c r="B29" s="8" t="s">
        <v>103</v>
      </c>
      <c r="C29" s="8" t="s">
        <v>104</v>
      </c>
      <c r="D29" s="8" t="s">
        <v>62</v>
      </c>
      <c r="E29" s="8">
        <v>1</v>
      </c>
      <c r="F29" s="17"/>
      <c r="G29" s="8"/>
      <c r="H29" s="8">
        <f t="shared" si="1"/>
        <v>0</v>
      </c>
      <c r="I29" s="26"/>
      <c r="J29" s="8"/>
    </row>
    <row r="30" ht="42" customHeight="1" spans="1:10">
      <c r="A30" s="19" t="s">
        <v>105</v>
      </c>
      <c r="B30" s="11" t="s">
        <v>63</v>
      </c>
      <c r="C30" s="12"/>
      <c r="D30" s="12"/>
      <c r="E30" s="12"/>
      <c r="F30" s="12"/>
      <c r="G30" s="13"/>
      <c r="H30" s="8">
        <f>SUM(H19:H29)</f>
        <v>0</v>
      </c>
      <c r="I30" s="26"/>
      <c r="J30" s="8"/>
    </row>
    <row r="31" ht="42" customHeight="1" spans="1:10">
      <c r="A31" s="8" t="s">
        <v>106</v>
      </c>
      <c r="B31" s="8" t="s">
        <v>107</v>
      </c>
      <c r="C31" s="8" t="s">
        <v>108</v>
      </c>
      <c r="D31" s="8" t="s">
        <v>62</v>
      </c>
      <c r="E31" s="8">
        <v>1</v>
      </c>
      <c r="F31" s="8"/>
      <c r="G31" s="8"/>
      <c r="H31" s="8">
        <f>H30*0.09</f>
        <v>0</v>
      </c>
      <c r="I31" s="26"/>
      <c r="J31" s="8"/>
    </row>
    <row r="32" ht="42" customHeight="1" spans="1:10">
      <c r="A32" s="8" t="s">
        <v>109</v>
      </c>
      <c r="B32" s="9" t="s">
        <v>110</v>
      </c>
      <c r="C32" s="20"/>
      <c r="D32" s="8" t="s">
        <v>62</v>
      </c>
      <c r="E32" s="8">
        <v>1</v>
      </c>
      <c r="F32" s="8"/>
      <c r="G32" s="8"/>
      <c r="H32" s="8">
        <f>H30*0.06</f>
        <v>0</v>
      </c>
      <c r="I32" s="26"/>
      <c r="J32" s="8"/>
    </row>
    <row r="33" ht="42" customHeight="1" spans="1:10">
      <c r="A33" s="11" t="s">
        <v>111</v>
      </c>
      <c r="B33" s="12"/>
      <c r="C33" s="12"/>
      <c r="D33" s="12"/>
      <c r="E33" s="12"/>
      <c r="F33" s="12"/>
      <c r="G33" s="13"/>
      <c r="H33" s="8">
        <f>H30+H31+H32</f>
        <v>0</v>
      </c>
      <c r="I33" s="26"/>
      <c r="J33" s="8"/>
    </row>
    <row r="34" ht="42" customHeight="1" spans="1:10">
      <c r="A34" s="11" t="s">
        <v>112</v>
      </c>
      <c r="B34" s="12"/>
      <c r="C34" s="12"/>
      <c r="D34" s="12"/>
      <c r="E34" s="12"/>
      <c r="F34" s="12"/>
      <c r="G34" s="13"/>
      <c r="H34" s="21">
        <f>H17+H33</f>
        <v>0</v>
      </c>
      <c r="I34" s="26"/>
      <c r="J34" s="8"/>
    </row>
    <row r="35" ht="42" customHeight="1" spans="1:10">
      <c r="A35" s="22"/>
      <c r="B35" s="22"/>
      <c r="C35" s="22"/>
      <c r="D35" s="22"/>
      <c r="E35" s="22"/>
      <c r="F35" s="22"/>
      <c r="G35" s="22"/>
      <c r="H35" s="22"/>
      <c r="I35" s="34"/>
      <c r="J35" s="22"/>
    </row>
  </sheetData>
  <mergeCells count="8">
    <mergeCell ref="C1:I1"/>
    <mergeCell ref="C2:I2"/>
    <mergeCell ref="B4:J4"/>
    <mergeCell ref="A17:G17"/>
    <mergeCell ref="B18:J18"/>
    <mergeCell ref="B30:G30"/>
    <mergeCell ref="A33:G33"/>
    <mergeCell ref="A34:G34"/>
  </mergeCells>
  <pageMargins left="0.118055555555556" right="0.156944444444444" top="0.629861111111111" bottom="0.432638888888889" header="0.354166666666667" footer="0.236111111111111"/>
  <pageSetup paperSize="9" scale="75" fitToHeight="0" orientation="portrait" horizontalDpi="600"/>
  <headerFooter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</dc:creator>
  <cp:lastModifiedBy>DM-zlw</cp:lastModifiedBy>
  <dcterms:created xsi:type="dcterms:W3CDTF">2024-08-31T09:58:00Z</dcterms:created>
  <dcterms:modified xsi:type="dcterms:W3CDTF">2025-04-03T01:21:14Z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0828EF9C6BD947CBA162D05B8DD60D07_13</vt:lpwstr>
  </property>
  <property fmtid="{D5CDD505-2E9C-101B-9397-08002B2CF9AE}" pid="3" name="KSOProductBuildVer">
    <vt:lpwstr>2052-12.1.0.20305</vt:lpwstr>
  </property>
</Properties>
</file>