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86" windowHeight="7866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26" i="1" l="1"/>
  <c r="J25" i="1"/>
  <c r="J24" i="1"/>
  <c r="J23" i="1"/>
  <c r="J22" i="1"/>
  <c r="J20" i="1"/>
  <c r="J19" i="1"/>
  <c r="J18" i="1"/>
  <c r="J17" i="1"/>
  <c r="J16" i="1"/>
  <c r="J15" i="1"/>
  <c r="J14" i="1"/>
  <c r="J13" i="1"/>
  <c r="J10" i="1"/>
  <c r="J9" i="1"/>
  <c r="J8" i="1"/>
  <c r="J7" i="1"/>
  <c r="J6" i="1"/>
  <c r="J11" i="1" l="1"/>
  <c r="J27" i="1"/>
  <c r="I28" i="1" s="1"/>
  <c r="I29" i="1" s="1"/>
  <c r="I31" i="1" s="1"/>
</calcChain>
</file>

<file path=xl/sharedStrings.xml><?xml version="1.0" encoding="utf-8"?>
<sst xmlns="http://schemas.openxmlformats.org/spreadsheetml/2006/main" count="111" uniqueCount="85">
  <si>
    <t>项目配置单</t>
  </si>
  <si>
    <t>配合项目名称：福建农业职业技术学院大梦书屋音响投影及监控</t>
  </si>
  <si>
    <t>序号</t>
  </si>
  <si>
    <t>产品名称</t>
  </si>
  <si>
    <t>品牌</t>
  </si>
  <si>
    <t>型号规格</t>
  </si>
  <si>
    <t>技术参数</t>
  </si>
  <si>
    <t>数量</t>
  </si>
  <si>
    <t>单位</t>
  </si>
  <si>
    <t>单价</t>
  </si>
  <si>
    <t>总价</t>
  </si>
  <si>
    <t>一</t>
  </si>
  <si>
    <t>音响系统</t>
  </si>
  <si>
    <t>全频扬声器</t>
  </si>
  <si>
    <t>EV</t>
  </si>
  <si>
    <t>EVID4.2</t>
  </si>
  <si>
    <t>1.低频驱动器：2×4"；
2.高频驱动器：1"；
3.频率响应（-10dB）：65Hz ~ 20kHz；
4.覆盖角度（水平×垂直，-6dB）：120° × 80°；
5.持续/峰值功率：100W/400W；
6.灵敏度：89dB；
7.最大声压级：115dB；
8.阻抗：8Ω</t>
  </si>
  <si>
    <t>只</t>
  </si>
  <si>
    <t>合并式功率放大器</t>
  </si>
  <si>
    <t>SPIRIT</t>
  </si>
  <si>
    <t>ME-2150A</t>
  </si>
  <si>
    <t>1.专业会议功放产品特点
2.具有U盘，SD卡MP3格式播放功能。带FM收音机，蓝牙播放
3.配合EF-205会议音箱的阻抗匹配可一台功放推动2个音箱
4.标准2U机箱，大能量线性供电，高效超环型变压器。
5.具有信号、电源LED指示灯
6.通道双无极冷风扇，高效率气流冷却通道。
7.具有电源软启动、直流保护、短路保护、过热保护、过载保护。
8.主要应用：流动及固定安装、会议厅、背景音乐等。</t>
  </si>
  <si>
    <t>台</t>
  </si>
  <si>
    <t>一拖二无线手持话筒</t>
  </si>
  <si>
    <t>WAKING</t>
  </si>
  <si>
    <t>GS260</t>
  </si>
  <si>
    <t>1.面板显示：LCD液晶显示，可同时显示RF/AF信号强度、自动选讯信号、频道、频率、静
2.音位准等多项功能 
3.振荡模式：PLL相位锁定频率合成
4.射频稳定度：±0.005%(-10~50℃) 
5.载波频段：UHF 500~950MHz（标准：740~790MHz） 
6.频带宽度：50MHz  
7.频率调整：∧ / ∨ 键选定需要的频率,再按『SET』功能按键，就能立即使发射器自动追
8.锁接收机同一工作频道。  
9.接收方式：双调谐器自动选讯 
10.灵敏度：在偏移度等于40KHz，输入6dBuV时，S/N&gt;80dB 
11.最大偏移度：±68KHz具有音量扩展 
12.综合S/N比：&gt;105dB(A) 
13.综合T.H.D.：&lt;0.5% @ 1KHz 
14.综合频率响应：50Hz~18KHz±3dB  
15.最大输出电压：平衡式: +10dB(2.5V)/600Ω, 非平衡式: +4dB(1.25V)/5KΩ.  
16.静音控制模式：『音码及射频强度』双重静音控制 
17.具有ACT自动追锁频道功能，可快速精准的自动锁定接收机工作频道。</t>
  </si>
  <si>
    <t>套</t>
  </si>
  <si>
    <t>设备机柜</t>
  </si>
  <si>
    <t>鑫恒星</t>
  </si>
  <si>
    <t>24U</t>
  </si>
  <si>
    <t>个</t>
  </si>
  <si>
    <t>辅材配件</t>
  </si>
  <si>
    <t>国产</t>
  </si>
  <si>
    <t>优质</t>
  </si>
  <si>
    <t>PVC管，各种音视频线缆、含直接、螺接、弯头、接线盒、马鞍扣、吊杆等配件</t>
  </si>
  <si>
    <t>项</t>
  </si>
  <si>
    <t>小计：</t>
  </si>
  <si>
    <t>二</t>
  </si>
  <si>
    <t>监控系统</t>
  </si>
  <si>
    <t>星光级200万PoE海螺型网络摄像机</t>
  </si>
  <si>
    <t>海康威视</t>
  </si>
  <si>
    <t xml:space="preserve"> DS-2CD3326WDV3-I </t>
  </si>
  <si>
    <t>视频
最大图像尺寸：1920 × 1080
主码流帧率分辨率：50 Hz：25 fps（1920 × 1080，1280 × 720）
子码流帧率分辨率：50 Hz：25 fps（640 × 480，640 × 360）
视频压缩标准：主码流：H.265/H.264 子码流：H.265/H.264/MJPEG
视频压缩码率：32 Kbps~8 Mbps
H.264编码类型：BaseLine Profile/Main Profile/High Profile
H.265编码类型：Main Profile
Smart264编码：支持
Smart265编码：支持</t>
  </si>
  <si>
    <t>数字网络硬盘录像机</t>
  </si>
  <si>
    <t>DS-7816N-K1/C</t>
  </si>
  <si>
    <t>• 可接驳符合ONVIF、RTSP标准的众多主流厂商网络摄像机；
• 支持H.265高效视频编码码流，支持H.265、H.264IP设备混合接入；
• 解码性能强劲，支持6路1080P解码，推荐满路数接入400万及以下像素网络摄像机；
• 最大支持600万像素高清网络视频的预览、存储与回放；
• 支持HDMI与VGA同源输出，HDMI和VGA支持1080p高清输出；
• 支持1个SATA接口，最大支持满配8T硬盘；
• 支持IP设备集中管理，包括IP设备参数配置、信息的导入/导出和升级等功能；
• 支持最大4/8/16路同步回放和多路同步倒放；
• 支持智能搜索、回放及备份功能，有效提高录像检索与回放效率；
• 支持萤石云服务，可实现手机远程预览回放；
• 支持萤石、ehome2.0、ISUP以及GB28181协议，轻松实现平台接入；</t>
  </si>
  <si>
    <t>监控专用硬盘</t>
  </si>
  <si>
    <t>希捷4T</t>
  </si>
  <si>
    <t>监控存储介质</t>
  </si>
  <si>
    <t>块</t>
  </si>
  <si>
    <t>监控交换机POE</t>
  </si>
  <si>
    <t>桢田</t>
  </si>
  <si>
    <t>GNT-P1026G6</t>
  </si>
  <si>
    <t>支持IEEE 802.3af/at/bt协议 防雷型
2个1000M SFP光口+24个1000M POE端口 23-24端口支持bt协议，支持60W单端口供电输出，支持向下级受电交换机供电60W；                                           PoE Watchdog AI功能，检测前端PoE摄像机及PD，自动侦测，自动重启。            背板带宽:52 Gbps；MAC地址表：8K；
电源输入接口：180-240V AC，50/60Hz 品字座，整机功率380W，配AC线
19英寸1U机箱：430mm×180mm×44mm（L*W*H）</t>
  </si>
  <si>
    <t>海康威视22寸安防显示器</t>
  </si>
  <si>
    <t>DS-D5022UP</t>
  </si>
  <si>
    <t>• 支持1920 × 1080高清显示；
• 178°/178°广视角；
• 爱眼不闪屏，低蓝光设计；
• 三边超窄边框，纤薄机身；
• HDMI+VGA双接口，丰富连接性和兼容性；
• 采用 3D 降噪技术，图像鲜艳明亮，呈现真实细节；
• 支持软件展频技术可降低 EMI 辐射；
• 支持VESA壁挂。</t>
  </si>
  <si>
    <t>无线键鼠套装</t>
  </si>
  <si>
    <t>罗技</t>
  </si>
  <si>
    <t>MK275</t>
  </si>
  <si>
    <t>PVC管，各种视频线缆、含直接、螺接、弯头、接线盒、马鞍扣、吊杆等配件</t>
  </si>
  <si>
    <t>三</t>
  </si>
  <si>
    <t>投影系统</t>
  </si>
  <si>
    <t>高清投影机</t>
  </si>
  <si>
    <t>NEC</t>
  </si>
  <si>
    <t>NP-CR2300W</t>
  </si>
  <si>
    <t>1、投影技术：3LCD，液晶显板尺寸：0.59英寸
2、中心亮度：≥4100流明
3、标准分辨率：1280*800
4、灯泡：≤240W 标准模式下灯泡寿命≥10000小时（节能模式2下灯泡寿命≥20000小时）
5、对比度：≥16000：1
6、屏幕尺寸：30-300英寸
7、输入：HDMI输入端口×2；D-SUB15针输入×1；复合视频输入×1；(左/右) RCA 音频×1；3.5mm音频输入×1；
8、输出： D-SUB15针输出接口x1，3.5mm音频输出X 1；
9、控制：RJ-45网络接口x1，RS232控制串口x1； 
10、USB-A接口(5V/1.5A)x1，USB-B接口x1;
11、内置扬声器：≥16W；
12、功耗（标准）： ≤293W，最低待机功耗： ≤0.5W；
13、重量：≤3.1KG；</t>
  </si>
  <si>
    <t>电动投影幕</t>
  </si>
  <si>
    <t>红叶</t>
  </si>
  <si>
    <t>120英寸</t>
  </si>
  <si>
    <t xml:space="preserve">1.150寸，屏幕比例：16:10，白塑幕
2.具体性能：内置微型动力电机，动转流畅，防震抑噪系统
3.面料 防火、防霉
</t>
  </si>
  <si>
    <t>投影机支架</t>
  </si>
  <si>
    <t>国标</t>
  </si>
  <si>
    <t>定制</t>
  </si>
  <si>
    <t>多媒体墙插</t>
  </si>
  <si>
    <t>HDMI*1，话筒*1</t>
  </si>
  <si>
    <t>A</t>
  </si>
  <si>
    <t>设备小计:</t>
  </si>
  <si>
    <t>B</t>
  </si>
  <si>
    <t>税金13%</t>
  </si>
  <si>
    <t>C</t>
  </si>
  <si>
    <t>人工安装调试费（含6%税点）</t>
  </si>
  <si>
    <t>D</t>
  </si>
  <si>
    <t>总价: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</si>
</sst>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8" formatCode="0_);[Red]\(0\)"/>
    <numFmt numFmtId="179" formatCode="#,##0.00_ "/>
    <numFmt numFmtId="180" formatCode="#,##0_ "/>
  </numFmts>
  <fonts count="11" x14ac:knownFonts="1">
    <font>
      <sz val="11"/>
      <color theme="1"/>
      <name val="宋体"/>
      <charset val="134"/>
      <scheme val="minor"/>
    </font>
    <font>
      <sz val="11"/>
      <color theme="1"/>
      <name val="黑体"/>
      <family val="3"/>
      <charset val="134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20"/>
      <color theme="0"/>
      <name val="黑体"/>
      <family val="3"/>
      <charset val="134"/>
    </font>
    <font>
      <sz val="16"/>
      <color theme="0"/>
      <name val="黑体"/>
      <family val="3"/>
      <charset val="134"/>
    </font>
    <font>
      <sz val="10"/>
      <color theme="1"/>
      <name val="微软雅黑"/>
      <family val="2"/>
      <charset val="134"/>
    </font>
    <font>
      <sz val="10"/>
      <name val="微软雅黑"/>
      <family val="2"/>
      <charset val="134"/>
    </font>
    <font>
      <sz val="10"/>
      <name val="微软雅黑"/>
      <family val="2"/>
      <charset val="134"/>
    </font>
    <font>
      <b/>
      <sz val="11"/>
      <color theme="1"/>
      <name val="黑体"/>
      <family val="3"/>
      <charset val="134"/>
    </font>
    <font>
      <sz val="9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9" fontId="2" fillId="0" borderId="2" xfId="0" applyNumberFormat="1" applyFont="1" applyBorder="1" applyAlignment="1">
      <alignment horizontal="center" vertical="center"/>
    </xf>
    <xf numFmtId="179" fontId="2" fillId="0" borderId="2" xfId="0" applyNumberFormat="1" applyFont="1" applyFill="1" applyBorder="1" applyAlignment="1">
      <alignment horizontal="center" vertical="center"/>
    </xf>
    <xf numFmtId="179" fontId="2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79" fontId="3" fillId="0" borderId="2" xfId="0" applyNumberFormat="1" applyFont="1" applyFill="1" applyBorder="1" applyAlignment="1">
      <alignment horizontal="center" vertical="center"/>
    </xf>
    <xf numFmtId="179" fontId="2" fillId="4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9" fontId="2" fillId="0" borderId="8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179" fontId="9" fillId="0" borderId="0" xfId="0" applyNumberFormat="1" applyFont="1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179" fontId="3" fillId="5" borderId="4" xfId="0" applyNumberFormat="1" applyFont="1" applyFill="1" applyBorder="1" applyAlignment="1">
      <alignment horizontal="center" vertical="center"/>
    </xf>
    <xf numFmtId="179" fontId="3" fillId="5" borderId="3" xfId="0" applyNumberFormat="1" applyFont="1" applyFill="1" applyBorder="1" applyAlignment="1">
      <alignment horizontal="left" vertical="center"/>
    </xf>
    <xf numFmtId="178" fontId="3" fillId="5" borderId="4" xfId="0" applyNumberFormat="1" applyFont="1" applyFill="1" applyBorder="1" applyAlignment="1">
      <alignment horizontal="center" vertical="center"/>
    </xf>
    <xf numFmtId="178" fontId="3" fillId="5" borderId="3" xfId="0" applyNumberFormat="1" applyFont="1" applyFill="1" applyBorder="1" applyAlignment="1">
      <alignment horizontal="left" vertical="center"/>
    </xf>
    <xf numFmtId="178" fontId="3" fillId="5" borderId="3" xfId="0" applyNumberFormat="1" applyFont="1" applyFill="1" applyBorder="1" applyAlignment="1">
      <alignment horizontal="center" vertical="center"/>
    </xf>
    <xf numFmtId="180" fontId="3" fillId="5" borderId="4" xfId="0" applyNumberFormat="1" applyFont="1" applyFill="1" applyBorder="1" applyAlignment="1">
      <alignment horizontal="center" vertical="center"/>
    </xf>
    <xf numFmtId="180" fontId="3" fillId="5" borderId="3" xfId="0" applyNumberFormat="1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"/>
  <sheetViews>
    <sheetView tabSelected="1" workbookViewId="0">
      <selection activeCell="I6" sqref="I6:I10"/>
    </sheetView>
  </sheetViews>
  <sheetFormatPr defaultColWidth="9" defaultRowHeight="12.9" x14ac:dyDescent="0.15"/>
  <cols>
    <col min="1" max="1" width="4.5" customWidth="1"/>
    <col min="2" max="2" width="7.25" customWidth="1"/>
    <col min="3" max="3" width="24.5" style="7" customWidth="1"/>
    <col min="4" max="4" width="15.875" style="8" customWidth="1"/>
    <col min="5" max="5" width="23.75" style="8" customWidth="1"/>
    <col min="6" max="6" width="46.75" customWidth="1"/>
    <col min="7" max="7" width="7.125" customWidth="1"/>
    <col min="8" max="8" width="7" customWidth="1"/>
    <col min="9" max="10" width="11.25" customWidth="1"/>
    <col min="11" max="11" width="13.625" customWidth="1"/>
    <col min="12" max="12" width="16.625" customWidth="1"/>
  </cols>
  <sheetData>
    <row r="1" spans="2:11" s="1" customFormat="1" ht="39.25" customHeight="1" x14ac:dyDescent="0.15">
      <c r="B1" s="62" t="s">
        <v>0</v>
      </c>
      <c r="C1" s="62"/>
      <c r="D1" s="62"/>
      <c r="E1" s="62"/>
      <c r="F1" s="63"/>
      <c r="G1" s="63"/>
      <c r="H1" s="63"/>
      <c r="I1" s="63"/>
      <c r="J1" s="63"/>
    </row>
    <row r="2" spans="2:11" s="2" customFormat="1" ht="31.75" customHeight="1" x14ac:dyDescent="0.15">
      <c r="B2" s="64" t="s">
        <v>1</v>
      </c>
      <c r="C2" s="64"/>
      <c r="D2" s="64"/>
      <c r="E2" s="64"/>
      <c r="F2" s="9"/>
      <c r="G2" s="9"/>
      <c r="H2" s="9"/>
      <c r="I2" s="9"/>
      <c r="J2" s="9"/>
      <c r="K2" s="9"/>
    </row>
    <row r="3" spans="2:11" s="3" customFormat="1" ht="21.25" customHeight="1" x14ac:dyDescent="0.15">
      <c r="B3" s="1"/>
      <c r="C3" s="10"/>
      <c r="D3" s="11"/>
      <c r="E3" s="11"/>
      <c r="F3" s="1"/>
      <c r="G3" s="1"/>
      <c r="H3" s="1"/>
      <c r="I3" s="1"/>
      <c r="J3" s="1"/>
      <c r="K3" s="1"/>
    </row>
    <row r="4" spans="2:11" s="4" customFormat="1" ht="21.25" customHeight="1" x14ac:dyDescent="0.15">
      <c r="B4" s="12" t="s">
        <v>2</v>
      </c>
      <c r="C4" s="13" t="s">
        <v>3</v>
      </c>
      <c r="D4" s="12" t="s">
        <v>4</v>
      </c>
      <c r="E4" s="12" t="s">
        <v>5</v>
      </c>
      <c r="F4" s="14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49"/>
    </row>
    <row r="5" spans="2:11" s="4" customFormat="1" ht="30.25" customHeight="1" x14ac:dyDescent="0.15">
      <c r="B5" s="15" t="s">
        <v>11</v>
      </c>
      <c r="C5" s="16" t="s">
        <v>12</v>
      </c>
      <c r="D5" s="15"/>
      <c r="E5" s="15"/>
      <c r="F5" s="17"/>
      <c r="G5" s="15"/>
      <c r="H5" s="15"/>
      <c r="I5" s="15"/>
      <c r="J5" s="15"/>
      <c r="K5" s="49"/>
    </row>
    <row r="6" spans="2:11" s="2" customFormat="1" ht="31.95" customHeight="1" x14ac:dyDescent="0.15">
      <c r="B6" s="18">
        <v>1</v>
      </c>
      <c r="C6" s="19" t="s">
        <v>13</v>
      </c>
      <c r="D6" s="18" t="s">
        <v>14</v>
      </c>
      <c r="E6" s="20" t="s">
        <v>15</v>
      </c>
      <c r="F6" s="21" t="s">
        <v>16</v>
      </c>
      <c r="G6" s="18">
        <v>2</v>
      </c>
      <c r="H6" s="18" t="s">
        <v>17</v>
      </c>
      <c r="I6" s="50"/>
      <c r="J6" s="51">
        <f>I6*G6</f>
        <v>0</v>
      </c>
      <c r="K6" s="9"/>
    </row>
    <row r="7" spans="2:11" s="2" customFormat="1" ht="31.95" customHeight="1" x14ac:dyDescent="0.15">
      <c r="B7" s="22">
        <v>2</v>
      </c>
      <c r="C7" s="23" t="s">
        <v>18</v>
      </c>
      <c r="D7" s="24" t="s">
        <v>19</v>
      </c>
      <c r="E7" s="25" t="s">
        <v>20</v>
      </c>
      <c r="F7" s="26" t="s">
        <v>21</v>
      </c>
      <c r="G7" s="22">
        <v>1</v>
      </c>
      <c r="H7" s="22" t="s">
        <v>22</v>
      </c>
      <c r="I7" s="52"/>
      <c r="J7" s="52">
        <f>I7*G7</f>
        <v>0</v>
      </c>
      <c r="K7" s="9"/>
    </row>
    <row r="8" spans="2:11" s="5" customFormat="1" ht="31.95" customHeight="1" x14ac:dyDescent="0.15">
      <c r="B8" s="18">
        <v>3</v>
      </c>
      <c r="C8" s="23" t="s">
        <v>23</v>
      </c>
      <c r="D8" s="22" t="s">
        <v>24</v>
      </c>
      <c r="E8" s="27" t="s">
        <v>25</v>
      </c>
      <c r="F8" s="28" t="s">
        <v>26</v>
      </c>
      <c r="G8" s="22">
        <v>1</v>
      </c>
      <c r="H8" s="22" t="s">
        <v>27</v>
      </c>
      <c r="I8" s="52"/>
      <c r="J8" s="51">
        <f>I8*G8</f>
        <v>0</v>
      </c>
      <c r="K8" s="53"/>
    </row>
    <row r="9" spans="2:11" s="2" customFormat="1" ht="31.95" customHeight="1" x14ac:dyDescent="0.15">
      <c r="B9" s="18">
        <v>4</v>
      </c>
      <c r="C9" s="19" t="s">
        <v>28</v>
      </c>
      <c r="D9" s="18" t="s">
        <v>29</v>
      </c>
      <c r="E9" s="20" t="s">
        <v>30</v>
      </c>
      <c r="F9" s="21"/>
      <c r="G9" s="18">
        <v>1</v>
      </c>
      <c r="H9" s="18" t="s">
        <v>31</v>
      </c>
      <c r="I9" s="51"/>
      <c r="J9" s="51">
        <f>I9</f>
        <v>0</v>
      </c>
      <c r="K9" s="9"/>
    </row>
    <row r="10" spans="2:11" s="2" customFormat="1" ht="27" customHeight="1" x14ac:dyDescent="0.15">
      <c r="B10" s="18">
        <v>5</v>
      </c>
      <c r="C10" s="29" t="s">
        <v>32</v>
      </c>
      <c r="D10" s="18" t="s">
        <v>33</v>
      </c>
      <c r="E10" s="18" t="s">
        <v>34</v>
      </c>
      <c r="F10" s="20" t="s">
        <v>35</v>
      </c>
      <c r="G10" s="18">
        <v>1</v>
      </c>
      <c r="H10" s="18" t="s">
        <v>36</v>
      </c>
      <c r="I10" s="18"/>
      <c r="J10" s="51">
        <f>I10*G10</f>
        <v>0</v>
      </c>
      <c r="K10" s="9"/>
    </row>
    <row r="11" spans="2:11" s="2" customFormat="1" ht="30.25" customHeight="1" x14ac:dyDescent="0.15">
      <c r="B11" s="65" t="s">
        <v>37</v>
      </c>
      <c r="C11" s="66"/>
      <c r="D11" s="66"/>
      <c r="E11" s="66"/>
      <c r="F11" s="66"/>
      <c r="G11" s="66"/>
      <c r="H11" s="66"/>
      <c r="I11" s="67"/>
      <c r="J11" s="54">
        <f>SUM(J6:J10)</f>
        <v>0</v>
      </c>
      <c r="K11" s="9"/>
    </row>
    <row r="12" spans="2:11" s="2" customFormat="1" ht="30.25" customHeight="1" x14ac:dyDescent="0.15">
      <c r="B12" s="30" t="s">
        <v>38</v>
      </c>
      <c r="C12" s="31" t="s">
        <v>39</v>
      </c>
      <c r="D12" s="30"/>
      <c r="E12" s="32"/>
      <c r="F12" s="33"/>
      <c r="G12" s="30"/>
      <c r="H12" s="30"/>
      <c r="I12" s="55"/>
      <c r="J12" s="55"/>
      <c r="K12" s="9"/>
    </row>
    <row r="13" spans="2:11" s="2" customFormat="1" ht="122.95" customHeight="1" x14ac:dyDescent="0.15">
      <c r="B13" s="34">
        <v>1</v>
      </c>
      <c r="C13" s="35" t="s">
        <v>40</v>
      </c>
      <c r="D13" s="34" t="s">
        <v>41</v>
      </c>
      <c r="E13" s="36" t="s">
        <v>42</v>
      </c>
      <c r="F13" s="35" t="s">
        <v>43</v>
      </c>
      <c r="G13" s="34">
        <v>8</v>
      </c>
      <c r="H13" s="34" t="s">
        <v>22</v>
      </c>
      <c r="I13" s="34"/>
      <c r="J13" s="52">
        <f t="shared" ref="J13:J19" si="0">I13*G13</f>
        <v>0</v>
      </c>
      <c r="K13" s="9"/>
    </row>
    <row r="14" spans="2:11" s="2" customFormat="1" ht="111.25" customHeight="1" x14ac:dyDescent="0.15">
      <c r="B14" s="37">
        <v>2</v>
      </c>
      <c r="C14" s="38" t="s">
        <v>44</v>
      </c>
      <c r="D14" s="37" t="s">
        <v>41</v>
      </c>
      <c r="E14" s="37" t="s">
        <v>45</v>
      </c>
      <c r="F14" s="38" t="s">
        <v>46</v>
      </c>
      <c r="G14" s="37">
        <v>1</v>
      </c>
      <c r="H14" s="37" t="s">
        <v>22</v>
      </c>
      <c r="I14" s="37"/>
      <c r="J14" s="51">
        <f t="shared" si="0"/>
        <v>0</v>
      </c>
      <c r="K14" s="9"/>
    </row>
    <row r="15" spans="2:11" s="2" customFormat="1" ht="44.35" customHeight="1" x14ac:dyDescent="0.15">
      <c r="B15" s="34">
        <v>3</v>
      </c>
      <c r="C15" s="39" t="s">
        <v>47</v>
      </c>
      <c r="D15" s="34" t="s">
        <v>41</v>
      </c>
      <c r="E15" s="36" t="s">
        <v>48</v>
      </c>
      <c r="F15" s="39" t="s">
        <v>49</v>
      </c>
      <c r="G15" s="34">
        <v>1</v>
      </c>
      <c r="H15" s="34" t="s">
        <v>50</v>
      </c>
      <c r="I15" s="34"/>
      <c r="J15" s="52">
        <f t="shared" si="0"/>
        <v>0</v>
      </c>
      <c r="K15" s="9"/>
    </row>
    <row r="16" spans="2:11" s="2" customFormat="1" ht="72" customHeight="1" x14ac:dyDescent="0.15">
      <c r="B16" s="37">
        <v>4</v>
      </c>
      <c r="C16" s="38" t="s">
        <v>51</v>
      </c>
      <c r="D16" s="37" t="s">
        <v>52</v>
      </c>
      <c r="E16" s="37" t="s">
        <v>53</v>
      </c>
      <c r="F16" s="38" t="s">
        <v>54</v>
      </c>
      <c r="G16" s="37">
        <v>1</v>
      </c>
      <c r="H16" s="37" t="s">
        <v>22</v>
      </c>
      <c r="I16" s="37"/>
      <c r="J16" s="51">
        <f t="shared" si="0"/>
        <v>0</v>
      </c>
      <c r="K16" s="9"/>
    </row>
    <row r="17" spans="2:11" s="2" customFormat="1" ht="55.2" customHeight="1" x14ac:dyDescent="0.15">
      <c r="B17" s="37">
        <v>5</v>
      </c>
      <c r="C17" s="38" t="s">
        <v>55</v>
      </c>
      <c r="D17" s="37" t="s">
        <v>41</v>
      </c>
      <c r="E17" s="37" t="s">
        <v>56</v>
      </c>
      <c r="F17" s="38" t="s">
        <v>57</v>
      </c>
      <c r="G17" s="37">
        <v>1</v>
      </c>
      <c r="H17" s="37" t="s">
        <v>22</v>
      </c>
      <c r="I17" s="37"/>
      <c r="J17" s="51">
        <f t="shared" si="0"/>
        <v>0</v>
      </c>
      <c r="K17" s="9"/>
    </row>
    <row r="18" spans="2:11" s="2" customFormat="1" ht="30.25" customHeight="1" x14ac:dyDescent="0.15">
      <c r="B18" s="37">
        <v>6</v>
      </c>
      <c r="C18" s="29" t="s">
        <v>58</v>
      </c>
      <c r="D18" s="18" t="s">
        <v>59</v>
      </c>
      <c r="E18" s="18" t="s">
        <v>60</v>
      </c>
      <c r="F18" s="18"/>
      <c r="G18" s="18">
        <v>1</v>
      </c>
      <c r="H18" s="18" t="s">
        <v>27</v>
      </c>
      <c r="I18" s="56"/>
      <c r="J18" s="51">
        <f t="shared" si="0"/>
        <v>0</v>
      </c>
      <c r="K18" s="9"/>
    </row>
    <row r="19" spans="2:11" s="2" customFormat="1" ht="27" customHeight="1" x14ac:dyDescent="0.15">
      <c r="B19" s="37">
        <v>7</v>
      </c>
      <c r="C19" s="29" t="s">
        <v>32</v>
      </c>
      <c r="D19" s="18" t="s">
        <v>33</v>
      </c>
      <c r="E19" s="18" t="s">
        <v>34</v>
      </c>
      <c r="F19" s="20" t="s">
        <v>61</v>
      </c>
      <c r="G19" s="18">
        <v>1</v>
      </c>
      <c r="H19" s="18" t="s">
        <v>36</v>
      </c>
      <c r="I19" s="18"/>
      <c r="J19" s="51">
        <f t="shared" si="0"/>
        <v>0</v>
      </c>
      <c r="K19" s="9"/>
    </row>
    <row r="20" spans="2:11" s="2" customFormat="1" ht="30.25" customHeight="1" x14ac:dyDescent="0.15">
      <c r="B20" s="68" t="s">
        <v>37</v>
      </c>
      <c r="C20" s="69"/>
      <c r="D20" s="69"/>
      <c r="E20" s="69"/>
      <c r="F20" s="69"/>
      <c r="G20" s="69"/>
      <c r="H20" s="69"/>
      <c r="I20" s="70"/>
      <c r="J20" s="57">
        <f>SUM(J13:J19)</f>
        <v>0</v>
      </c>
      <c r="K20" s="9"/>
    </row>
    <row r="21" spans="2:11" s="2" customFormat="1" ht="30.25" customHeight="1" x14ac:dyDescent="0.15">
      <c r="B21" s="30" t="s">
        <v>62</v>
      </c>
      <c r="C21" s="40" t="s">
        <v>63</v>
      </c>
      <c r="D21" s="30"/>
      <c r="E21" s="32"/>
      <c r="F21" s="41"/>
      <c r="G21" s="30"/>
      <c r="H21" s="30"/>
      <c r="I21" s="55"/>
      <c r="J21" s="55"/>
      <c r="K21" s="9"/>
    </row>
    <row r="22" spans="2:11" s="2" customFormat="1" ht="38.4" customHeight="1" x14ac:dyDescent="0.15">
      <c r="B22" s="18">
        <v>1</v>
      </c>
      <c r="C22" s="19" t="s">
        <v>64</v>
      </c>
      <c r="D22" s="18" t="s">
        <v>65</v>
      </c>
      <c r="E22" s="20" t="s">
        <v>66</v>
      </c>
      <c r="F22" s="21" t="s">
        <v>67</v>
      </c>
      <c r="G22" s="18">
        <v>1</v>
      </c>
      <c r="H22" s="18" t="s">
        <v>22</v>
      </c>
      <c r="I22" s="50"/>
      <c r="J22" s="51">
        <f>I22*G22</f>
        <v>0</v>
      </c>
      <c r="K22" s="9"/>
    </row>
    <row r="23" spans="2:11" s="2" customFormat="1" ht="31.95" customHeight="1" x14ac:dyDescent="0.15">
      <c r="B23" s="18">
        <v>2</v>
      </c>
      <c r="C23" s="19" t="s">
        <v>68</v>
      </c>
      <c r="D23" s="18" t="s">
        <v>69</v>
      </c>
      <c r="E23" s="20" t="s">
        <v>70</v>
      </c>
      <c r="F23" s="21" t="s">
        <v>71</v>
      </c>
      <c r="G23" s="18">
        <v>1</v>
      </c>
      <c r="H23" s="18" t="s">
        <v>50</v>
      </c>
      <c r="I23" s="50"/>
      <c r="J23" s="51">
        <f>I23*G23</f>
        <v>0</v>
      </c>
      <c r="K23" s="9"/>
    </row>
    <row r="24" spans="2:11" s="2" customFormat="1" ht="31.95" customHeight="1" x14ac:dyDescent="0.15">
      <c r="B24" s="18">
        <v>3</v>
      </c>
      <c r="C24" s="19" t="s">
        <v>72</v>
      </c>
      <c r="D24" s="42" t="s">
        <v>73</v>
      </c>
      <c r="E24" s="20" t="s">
        <v>74</v>
      </c>
      <c r="F24" s="43" t="s">
        <v>74</v>
      </c>
      <c r="G24" s="20">
        <v>1</v>
      </c>
      <c r="H24" s="42" t="s">
        <v>31</v>
      </c>
      <c r="I24" s="58"/>
      <c r="J24" s="51">
        <f>I24*G24</f>
        <v>0</v>
      </c>
      <c r="K24" s="9"/>
    </row>
    <row r="25" spans="2:11" s="2" customFormat="1" ht="31.95" customHeight="1" x14ac:dyDescent="0.15">
      <c r="B25" s="22">
        <v>4</v>
      </c>
      <c r="C25" s="23" t="s">
        <v>75</v>
      </c>
      <c r="D25" s="22" t="s">
        <v>73</v>
      </c>
      <c r="E25" s="27" t="s">
        <v>74</v>
      </c>
      <c r="F25" s="26" t="s">
        <v>76</v>
      </c>
      <c r="G25" s="22">
        <v>2</v>
      </c>
      <c r="H25" s="22" t="s">
        <v>31</v>
      </c>
      <c r="I25" s="52"/>
      <c r="J25" s="52">
        <f>I25*G25</f>
        <v>0</v>
      </c>
      <c r="K25" s="9"/>
    </row>
    <row r="26" spans="2:11" s="2" customFormat="1" ht="27" customHeight="1" x14ac:dyDescent="0.15">
      <c r="B26" s="18">
        <v>5</v>
      </c>
      <c r="C26" s="29" t="s">
        <v>32</v>
      </c>
      <c r="D26" s="18" t="s">
        <v>33</v>
      </c>
      <c r="E26" s="18" t="s">
        <v>34</v>
      </c>
      <c r="F26" s="20" t="s">
        <v>61</v>
      </c>
      <c r="G26" s="18">
        <v>1</v>
      </c>
      <c r="H26" s="18" t="s">
        <v>36</v>
      </c>
      <c r="I26" s="18"/>
      <c r="J26" s="51">
        <f>I26*G26</f>
        <v>0</v>
      </c>
      <c r="K26" s="9"/>
    </row>
    <row r="27" spans="2:11" s="2" customFormat="1" ht="30.25" customHeight="1" x14ac:dyDescent="0.15">
      <c r="B27" s="71" t="s">
        <v>37</v>
      </c>
      <c r="C27" s="72"/>
      <c r="D27" s="72"/>
      <c r="E27" s="72"/>
      <c r="F27" s="72"/>
      <c r="G27" s="72"/>
      <c r="H27" s="72"/>
      <c r="I27" s="73"/>
      <c r="J27" s="51">
        <f>SUM(J22:J26)</f>
        <v>0</v>
      </c>
      <c r="K27" s="9"/>
    </row>
    <row r="28" spans="2:11" s="2" customFormat="1" ht="21.25" customHeight="1" x14ac:dyDescent="0.15">
      <c r="B28" s="44" t="s">
        <v>77</v>
      </c>
      <c r="C28" s="74" t="s">
        <v>78</v>
      </c>
      <c r="D28" s="75"/>
      <c r="E28" s="75"/>
      <c r="F28" s="75"/>
      <c r="G28" s="75"/>
      <c r="H28" s="76"/>
      <c r="I28" s="77">
        <f>J27+J20+J11</f>
        <v>0</v>
      </c>
      <c r="J28" s="78"/>
      <c r="K28" s="9"/>
    </row>
    <row r="29" spans="2:11" s="2" customFormat="1" ht="21.25" customHeight="1" x14ac:dyDescent="0.15">
      <c r="B29" s="44" t="s">
        <v>79</v>
      </c>
      <c r="C29" s="74" t="s">
        <v>80</v>
      </c>
      <c r="D29" s="75"/>
      <c r="E29" s="75"/>
      <c r="F29" s="75"/>
      <c r="G29" s="75"/>
      <c r="H29" s="76"/>
      <c r="I29" s="79">
        <f>I28*0.13</f>
        <v>0</v>
      </c>
      <c r="J29" s="80"/>
      <c r="K29" s="9"/>
    </row>
    <row r="30" spans="2:11" s="2" customFormat="1" ht="21.25" customHeight="1" x14ac:dyDescent="0.15">
      <c r="B30" s="44" t="s">
        <v>81</v>
      </c>
      <c r="C30" s="74" t="s">
        <v>82</v>
      </c>
      <c r="D30" s="75"/>
      <c r="E30" s="75"/>
      <c r="F30" s="75"/>
      <c r="G30" s="75"/>
      <c r="H30" s="76"/>
      <c r="I30" s="79">
        <v>0</v>
      </c>
      <c r="J30" s="81"/>
      <c r="K30" s="9"/>
    </row>
    <row r="31" spans="2:11" s="2" customFormat="1" ht="21.25" customHeight="1" x14ac:dyDescent="0.15">
      <c r="B31" s="44" t="s">
        <v>83</v>
      </c>
      <c r="C31" s="74" t="s">
        <v>84</v>
      </c>
      <c r="D31" s="75"/>
      <c r="E31" s="75"/>
      <c r="F31" s="75"/>
      <c r="G31" s="75"/>
      <c r="H31" s="76"/>
      <c r="I31" s="82">
        <f>SUM(I28:I30)</f>
        <v>0</v>
      </c>
      <c r="J31" s="83"/>
      <c r="K31" s="9"/>
    </row>
    <row r="32" spans="2:11" s="3" customFormat="1" ht="21.25" customHeight="1" x14ac:dyDescent="0.15">
      <c r="C32" s="45"/>
      <c r="D32" s="46"/>
      <c r="E32" s="46"/>
      <c r="I32" s="59"/>
      <c r="J32" s="60"/>
      <c r="K32" s="1"/>
    </row>
    <row r="33" spans="3:11" s="6" customFormat="1" x14ac:dyDescent="0.15">
      <c r="C33" s="47"/>
      <c r="D33" s="48"/>
      <c r="E33" s="48"/>
      <c r="K33" s="61"/>
    </row>
  </sheetData>
  <mergeCells count="14">
    <mergeCell ref="C30:H30"/>
    <mergeCell ref="I30:J30"/>
    <mergeCell ref="C31:H31"/>
    <mergeCell ref="I31:J31"/>
    <mergeCell ref="B27:I27"/>
    <mergeCell ref="C28:H28"/>
    <mergeCell ref="I28:J28"/>
    <mergeCell ref="C29:H29"/>
    <mergeCell ref="I29:J29"/>
    <mergeCell ref="B1:E1"/>
    <mergeCell ref="F1:J1"/>
    <mergeCell ref="B2:E2"/>
    <mergeCell ref="B11:I11"/>
    <mergeCell ref="B20:I20"/>
  </mergeCells>
  <phoneticPr fontId="10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</dc:creator>
  <cp:lastModifiedBy>北京银通先达信息技术有限公司</cp:lastModifiedBy>
  <dcterms:created xsi:type="dcterms:W3CDTF">2022-07-07T08:29:00Z</dcterms:created>
  <dcterms:modified xsi:type="dcterms:W3CDTF">2022-08-25T04:14:38Z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D5FB6A1243BD4AAE8284C4654121C6E9</vt:lpwstr>
  </property>
  <property fmtid="{D5CDD505-2E9C-101B-9397-08002B2CF9AE}" pid="3" name="KSOProductBuildVer">
    <vt:lpwstr>2052-11.1.0.11875</vt:lpwstr>
  </property>
</Properties>
</file>